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6" yWindow="720" windowWidth="12120" windowHeight="8076" activeTab="2"/>
  </bookViews>
  <sheets>
    <sheet name="Odhad" sheetId="1" r:id="rId1"/>
    <sheet name="Inštalácie odhad" sheetId="5" r:id="rId2"/>
    <sheet name="Pôžička" sheetId="4" r:id="rId3"/>
  </sheets>
  <calcPr calcId="145621"/>
</workbook>
</file>

<file path=xl/calcChain.xml><?xml version="1.0" encoding="utf-8"?>
<calcChain xmlns="http://schemas.openxmlformats.org/spreadsheetml/2006/main">
  <c r="C17" i="1" l="1"/>
  <c r="D17" i="1"/>
  <c r="B17" i="1"/>
  <c r="C15" i="1"/>
  <c r="D15" i="1"/>
  <c r="B15" i="1"/>
  <c r="C11" i="1"/>
  <c r="C13" i="1" s="1"/>
  <c r="D11" i="1"/>
  <c r="D13" i="1" s="1"/>
  <c r="B11" i="1"/>
  <c r="B13" i="1" s="1"/>
  <c r="E5" i="5"/>
  <c r="E4" i="5"/>
  <c r="E6" i="5"/>
  <c r="E7" i="5"/>
  <c r="E8" i="5"/>
  <c r="E5" i="4"/>
  <c r="E4" i="4"/>
  <c r="E3" i="1"/>
  <c r="E5" i="1"/>
  <c r="E6" i="1"/>
  <c r="E7" i="1"/>
  <c r="E8" i="1"/>
  <c r="E9" i="1"/>
  <c r="E10" i="1"/>
  <c r="E11" i="1" l="1"/>
  <c r="F6" i="1" l="1"/>
  <c r="F8" i="1"/>
  <c r="F10" i="1"/>
  <c r="E13" i="1"/>
  <c r="F7" i="1"/>
  <c r="F5" i="1"/>
  <c r="F9" i="1"/>
</calcChain>
</file>

<file path=xl/sharedStrings.xml><?xml version="1.0" encoding="utf-8"?>
<sst xmlns="http://schemas.openxmlformats.org/spreadsheetml/2006/main" count="34" uniqueCount="24">
  <si>
    <t>Cash Flow</t>
  </si>
  <si>
    <t>%</t>
  </si>
  <si>
    <t>Rekonštrukcia</t>
  </si>
  <si>
    <t>Január</t>
  </si>
  <si>
    <t>Február</t>
  </si>
  <si>
    <t>Marec</t>
  </si>
  <si>
    <t>Spolu</t>
  </si>
  <si>
    <t>Úvery</t>
  </si>
  <si>
    <t>Architekti poplatky</t>
  </si>
  <si>
    <t>Obkladanie poplatky</t>
  </si>
  <si>
    <t>Elektrické práce</t>
  </si>
  <si>
    <t>Renovácia kuchyne</t>
  </si>
  <si>
    <t>Náklady na pokrývačské práce</t>
  </si>
  <si>
    <t>Náklady Spolu</t>
  </si>
  <si>
    <t>Úvery bez nákladov</t>
  </si>
  <si>
    <t>Minimálne náklady</t>
  </si>
  <si>
    <t>Maximálne náklady</t>
  </si>
  <si>
    <t>Inštalatérstvo</t>
  </si>
  <si>
    <t>Kúpeľňa a kuchyňa</t>
  </si>
  <si>
    <t>Sprcha a kohútiky</t>
  </si>
  <si>
    <t>Drezy, umývadlá a armatúra</t>
  </si>
  <si>
    <t>potrubie a úpravy</t>
  </si>
  <si>
    <t>Náklady</t>
  </si>
  <si>
    <t>Inštalácia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</si>
</sst>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€&quot;#,##0"/>
    <numFmt numFmtId="165" formatCode="_-[$€-2]\ * #,##0_-;\-[$€-2]\ * #,##0_-;_-[$€-2]\ * &quot;-&quot;??_-;_-@_-"/>
    <numFmt numFmtId="166" formatCode="#,##0\ &quot;€&quot;"/>
  </numFmts>
  <fonts count="6" x14ac:knownFonts="1">
    <font>
      <sz val="12"/>
      <name val="Arial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1" fillId="3" borderId="0" xfId="0" applyFont="1" applyFill="1" applyAlignment="1">
      <alignment horizontal="right"/>
    </xf>
    <xf numFmtId="0" fontId="4" fillId="0" borderId="0" xfId="0" applyFont="1" applyAlignment="1"/>
    <xf numFmtId="0" fontId="1" fillId="3" borderId="0" xfId="0" applyFont="1" applyFill="1"/>
    <xf numFmtId="0" fontId="3" fillId="0" borderId="0" xfId="0" applyFont="1" applyFill="1"/>
    <xf numFmtId="0" fontId="0" fillId="0" borderId="1" xfId="0" applyBorder="1"/>
    <xf numFmtId="0" fontId="2" fillId="0" borderId="0" xfId="0" applyFont="1" applyAlignment="1">
      <alignment horizontal="right"/>
    </xf>
    <xf numFmtId="164" fontId="0" fillId="0" borderId="0" xfId="0" applyNumberFormat="1"/>
    <xf numFmtId="164" fontId="0" fillId="0" borderId="2" xfId="0" applyNumberFormat="1" applyBorder="1"/>
    <xf numFmtId="165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166" fontId="0" fillId="0" borderId="0" xfId="0" applyNumberFormat="1"/>
    <xf numFmtId="166" fontId="0" fillId="0" borderId="0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Pôžička!$A$4</c:f>
              <c:strCache>
                <c:ptCount val="1"/>
                <c:pt idx="0">
                  <c:v>Úvery</c:v>
                </c:pt>
              </c:strCache>
            </c:strRef>
          </c:tx>
          <c:invertIfNegative val="0"/>
          <c:val>
            <c:numRef>
              <c:f>Pôžička!$B$4:$D$4</c:f>
              <c:numCache>
                <c:formatCode>_-[$€-2]\ * #,##0_-;\-[$€-2]\ * #,##0_-;_-[$€-2]\ * "-"??_-;_-@_-</c:formatCode>
                <c:ptCount val="3"/>
                <c:pt idx="0">
                  <c:v>17000</c:v>
                </c:pt>
                <c:pt idx="1">
                  <c:v>15000</c:v>
                </c:pt>
                <c:pt idx="2">
                  <c:v>18000</c:v>
                </c:pt>
              </c:numCache>
            </c:numRef>
          </c:val>
        </c:ser>
        <c:ser>
          <c:idx val="1"/>
          <c:order val="1"/>
          <c:tx>
            <c:strRef>
              <c:f>Pôžička!$A$5</c:f>
              <c:strCache>
                <c:ptCount val="1"/>
                <c:pt idx="0">
                  <c:v>Náklady</c:v>
                </c:pt>
              </c:strCache>
            </c:strRef>
          </c:tx>
          <c:invertIfNegative val="0"/>
          <c:val>
            <c:numRef>
              <c:f>Pôžička!$B$5:$D$5</c:f>
              <c:numCache>
                <c:formatCode>_-[$€-2]\ * #,##0_-;\-[$€-2]\ * #,##0_-;_-[$€-2]\ * "-"??_-;_-@_-</c:formatCode>
                <c:ptCount val="3"/>
                <c:pt idx="0">
                  <c:v>15900</c:v>
                </c:pt>
                <c:pt idx="1">
                  <c:v>12700</c:v>
                </c:pt>
                <c:pt idx="2">
                  <c:v>17500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27936"/>
        <c:axId val="89127168"/>
      </c:barChart>
      <c:catAx>
        <c:axId val="8912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89127168"/>
        <c:crosses val="autoZero"/>
        <c:auto val="1"/>
        <c:lblAlgn val="ctr"/>
        <c:lblOffset val="100"/>
        <c:noMultiLvlLbl val="0"/>
      </c:catAx>
      <c:valAx>
        <c:axId val="89127168"/>
        <c:scaling>
          <c:orientation val="minMax"/>
        </c:scaling>
        <c:delete val="0"/>
        <c:axPos val="l"/>
        <c:majorGridlines/>
        <c:numFmt formatCode="_-[$€-2]\ * #,##0_-;\-[$€-2]\ * #,##0_-;_-[$€-2]\ * &quot;-&quot;??_-;_-@_-" sourceLinked="1"/>
        <c:majorTickMark val="out"/>
        <c:minorTickMark val="none"/>
        <c:tickLblPos val="nextTo"/>
        <c:crossAx val="8912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0</xdr:rowOff>
    </xdr:from>
    <xdr:to>
      <xdr:col>5</xdr:col>
      <xdr:colOff>466725</xdr:colOff>
      <xdr:row>20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I17" sqref="I17"/>
    </sheetView>
  </sheetViews>
  <sheetFormatPr defaultRowHeight="15" x14ac:dyDescent="0.25"/>
  <cols>
    <col min="1" max="1" width="21.1796875" customWidth="1"/>
    <col min="2" max="5" width="10.36328125" bestFit="1" customWidth="1"/>
  </cols>
  <sheetData>
    <row r="1" spans="1:6" ht="15.6" x14ac:dyDescent="0.3">
      <c r="A1" s="3" t="s">
        <v>2</v>
      </c>
    </row>
    <row r="2" spans="1:6" ht="15.6" x14ac:dyDescent="0.3">
      <c r="B2" s="4" t="s">
        <v>3</v>
      </c>
      <c r="C2" s="4" t="s">
        <v>4</v>
      </c>
      <c r="D2" s="4" t="s">
        <v>5</v>
      </c>
      <c r="E2" s="4" t="s">
        <v>6</v>
      </c>
    </row>
    <row r="3" spans="1:6" x14ac:dyDescent="0.25">
      <c r="A3" t="s">
        <v>7</v>
      </c>
      <c r="B3" s="13">
        <v>17000</v>
      </c>
      <c r="C3" s="13">
        <v>15000</v>
      </c>
      <c r="D3" s="13">
        <v>18500</v>
      </c>
      <c r="E3" s="13">
        <f>SUM(B3:D3)</f>
        <v>50500</v>
      </c>
    </row>
    <row r="4" spans="1:6" ht="15.6" x14ac:dyDescent="0.3">
      <c r="B4" s="13"/>
      <c r="C4" s="13"/>
      <c r="D4" s="13"/>
      <c r="E4" s="13"/>
      <c r="F4" s="7" t="s">
        <v>1</v>
      </c>
    </row>
    <row r="5" spans="1:6" x14ac:dyDescent="0.25">
      <c r="A5" t="s">
        <v>17</v>
      </c>
      <c r="B5" s="13">
        <v>2500</v>
      </c>
      <c r="C5" s="13">
        <v>2500</v>
      </c>
      <c r="D5" s="13">
        <v>2500</v>
      </c>
      <c r="E5" s="13">
        <f t="shared" ref="E5:E10" si="0">SUM(B5:D5)</f>
        <v>7500</v>
      </c>
      <c r="F5" s="12">
        <f>E5/$E$11</f>
        <v>0.15368852459016394</v>
      </c>
    </row>
    <row r="6" spans="1:6" x14ac:dyDescent="0.25">
      <c r="A6" t="s">
        <v>8</v>
      </c>
      <c r="B6" s="13">
        <v>3000</v>
      </c>
      <c r="C6" s="13">
        <v>700</v>
      </c>
      <c r="D6" s="13">
        <v>500</v>
      </c>
      <c r="E6" s="13">
        <f t="shared" si="0"/>
        <v>4200</v>
      </c>
      <c r="F6" s="12">
        <f t="shared" ref="F6:F10" si="1">E6/$E$11</f>
        <v>8.6065573770491802E-2</v>
      </c>
    </row>
    <row r="7" spans="1:6" x14ac:dyDescent="0.25">
      <c r="A7" t="s">
        <v>9</v>
      </c>
      <c r="B7" s="13">
        <v>1500</v>
      </c>
      <c r="C7" s="13">
        <v>2000</v>
      </c>
      <c r="D7" s="13">
        <v>1000</v>
      </c>
      <c r="E7" s="13">
        <f t="shared" si="0"/>
        <v>4500</v>
      </c>
      <c r="F7" s="12">
        <f t="shared" si="1"/>
        <v>9.2213114754098366E-2</v>
      </c>
    </row>
    <row r="8" spans="1:6" x14ac:dyDescent="0.25">
      <c r="A8" t="s">
        <v>10</v>
      </c>
      <c r="B8" s="13">
        <v>900</v>
      </c>
      <c r="C8" s="13">
        <v>800</v>
      </c>
      <c r="D8" s="13">
        <v>900</v>
      </c>
      <c r="E8" s="13">
        <f t="shared" si="0"/>
        <v>2600</v>
      </c>
      <c r="F8" s="12">
        <f t="shared" si="1"/>
        <v>5.3278688524590161E-2</v>
      </c>
    </row>
    <row r="9" spans="1:6" x14ac:dyDescent="0.25">
      <c r="A9" t="s">
        <v>11</v>
      </c>
      <c r="B9" s="13">
        <v>8000</v>
      </c>
      <c r="C9" s="13">
        <v>6000</v>
      </c>
      <c r="D9" s="13">
        <v>12000</v>
      </c>
      <c r="E9" s="13">
        <f t="shared" si="0"/>
        <v>26000</v>
      </c>
      <c r="F9" s="12">
        <f t="shared" si="1"/>
        <v>0.53278688524590168</v>
      </c>
    </row>
    <row r="10" spans="1:6" ht="30.6" thickBot="1" x14ac:dyDescent="0.3">
      <c r="A10" s="11" t="s">
        <v>12</v>
      </c>
      <c r="B10" s="14">
        <v>1000</v>
      </c>
      <c r="C10" s="14">
        <v>1500</v>
      </c>
      <c r="D10" s="14">
        <v>1500</v>
      </c>
      <c r="E10" s="14">
        <f t="shared" si="0"/>
        <v>4000</v>
      </c>
      <c r="F10" s="12">
        <f t="shared" si="1"/>
        <v>8.1967213114754092E-2</v>
      </c>
    </row>
    <row r="11" spans="1:6" x14ac:dyDescent="0.25">
      <c r="A11" t="s">
        <v>13</v>
      </c>
      <c r="B11" s="15">
        <f>SUM(B5:B10)</f>
        <v>16900</v>
      </c>
      <c r="C11" s="15">
        <f t="shared" ref="C11:E11" si="2">SUM(C5:C10)</f>
        <v>13500</v>
      </c>
      <c r="D11" s="15">
        <f t="shared" si="2"/>
        <v>18400</v>
      </c>
      <c r="E11" s="15">
        <f t="shared" si="2"/>
        <v>48800</v>
      </c>
      <c r="F11" s="6"/>
    </row>
    <row r="12" spans="1:6" x14ac:dyDescent="0.25">
      <c r="B12" s="13"/>
      <c r="C12" s="13"/>
      <c r="D12" s="13"/>
      <c r="E12" s="13"/>
    </row>
    <row r="13" spans="1:6" x14ac:dyDescent="0.25">
      <c r="A13" t="s">
        <v>14</v>
      </c>
      <c r="B13" s="13">
        <f>B3-B11</f>
        <v>100</v>
      </c>
      <c r="C13" s="13">
        <f t="shared" ref="C13:E13" si="3">C3-C11</f>
        <v>1500</v>
      </c>
      <c r="D13" s="13">
        <f t="shared" si="3"/>
        <v>100</v>
      </c>
      <c r="E13" s="13">
        <f t="shared" si="3"/>
        <v>1700</v>
      </c>
    </row>
    <row r="14" spans="1:6" x14ac:dyDescent="0.25">
      <c r="B14" s="13"/>
      <c r="C14" s="13"/>
      <c r="D14" s="13"/>
      <c r="E14" s="13"/>
    </row>
    <row r="15" spans="1:6" x14ac:dyDescent="0.25">
      <c r="A15" t="s">
        <v>15</v>
      </c>
      <c r="B15" s="13">
        <f>MIN(B5:B10)</f>
        <v>900</v>
      </c>
      <c r="C15" s="13">
        <f t="shared" ref="C15:D15" si="4">MIN(C5:C10)</f>
        <v>700</v>
      </c>
      <c r="D15" s="13">
        <f t="shared" si="4"/>
        <v>500</v>
      </c>
      <c r="E15" s="13"/>
    </row>
    <row r="16" spans="1:6" x14ac:dyDescent="0.25">
      <c r="B16" s="13"/>
      <c r="C16" s="13"/>
      <c r="D16" s="13"/>
      <c r="E16" s="13"/>
    </row>
    <row r="17" spans="1:5" x14ac:dyDescent="0.25">
      <c r="A17" t="s">
        <v>16</v>
      </c>
      <c r="B17" s="13">
        <f>MAX(B5:B10)</f>
        <v>8000</v>
      </c>
      <c r="C17" s="13">
        <f t="shared" ref="C17:D17" si="5">MAX(C5:C10)</f>
        <v>6000</v>
      </c>
      <c r="D17" s="13">
        <f t="shared" si="5"/>
        <v>12000</v>
      </c>
      <c r="E17" s="13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>
      <selection activeCell="B19" sqref="B19"/>
    </sheetView>
  </sheetViews>
  <sheetFormatPr defaultRowHeight="15" x14ac:dyDescent="0.25"/>
  <cols>
    <col min="1" max="1" width="18.36328125" bestFit="1" customWidth="1"/>
    <col min="2" max="3" width="9" bestFit="1" customWidth="1"/>
    <col min="4" max="5" width="9.90625" bestFit="1" customWidth="1"/>
  </cols>
  <sheetData>
    <row r="1" spans="1:5" ht="15.6" x14ac:dyDescent="0.3">
      <c r="A1" s="1" t="s">
        <v>23</v>
      </c>
    </row>
    <row r="3" spans="1:5" ht="15.6" x14ac:dyDescent="0.3"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25">
      <c r="A4" t="s">
        <v>18</v>
      </c>
      <c r="B4" s="8">
        <v>525</v>
      </c>
      <c r="C4" s="8">
        <v>575</v>
      </c>
      <c r="D4" s="8">
        <v>775</v>
      </c>
      <c r="E4" s="8">
        <f>SUM(B4:D4)</f>
        <v>1875</v>
      </c>
    </row>
    <row r="5" spans="1:5" x14ac:dyDescent="0.25">
      <c r="A5" t="s">
        <v>19</v>
      </c>
      <c r="B5" s="8">
        <v>436</v>
      </c>
      <c r="C5" s="8">
        <v>561</v>
      </c>
      <c r="D5" s="8">
        <v>678</v>
      </c>
      <c r="E5" s="8">
        <f>SUM(436+561+678)</f>
        <v>1675</v>
      </c>
    </row>
    <row r="6" spans="1:5" ht="30" x14ac:dyDescent="0.25">
      <c r="A6" s="11" t="s">
        <v>20</v>
      </c>
      <c r="B6" s="8">
        <v>391</v>
      </c>
      <c r="C6" s="8">
        <v>482</v>
      </c>
      <c r="D6" s="8">
        <v>527</v>
      </c>
      <c r="E6" s="8">
        <f>SUM(B6:D6)</f>
        <v>1400</v>
      </c>
    </row>
    <row r="7" spans="1:5" x14ac:dyDescent="0.25">
      <c r="A7" t="s">
        <v>21</v>
      </c>
      <c r="B7" s="8">
        <v>660</v>
      </c>
      <c r="C7" s="8">
        <v>670</v>
      </c>
      <c r="D7" s="8">
        <v>1220</v>
      </c>
      <c r="E7" s="8">
        <f>SUM(B7:D7)</f>
        <v>2550</v>
      </c>
    </row>
    <row r="8" spans="1:5" x14ac:dyDescent="0.25">
      <c r="A8" t="s">
        <v>13</v>
      </c>
      <c r="B8" s="9"/>
      <c r="C8" s="9"/>
      <c r="D8" s="9"/>
      <c r="E8" s="9">
        <f>SUM(E4:E7)</f>
        <v>7500</v>
      </c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  <ignoredErrors>
    <ignoredError sqref="E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zoomScaleNormal="100" workbookViewId="0">
      <selection activeCell="A3" sqref="A3"/>
    </sheetView>
  </sheetViews>
  <sheetFormatPr defaultRowHeight="15" x14ac:dyDescent="0.25"/>
  <cols>
    <col min="1" max="1" width="12.36328125" bestFit="1" customWidth="1"/>
    <col min="2" max="5" width="9" bestFit="1" customWidth="1"/>
  </cols>
  <sheetData>
    <row r="1" spans="1:5" ht="15.6" x14ac:dyDescent="0.3">
      <c r="A1" s="1" t="s">
        <v>0</v>
      </c>
      <c r="B1" s="5"/>
    </row>
    <row r="3" spans="1:5" ht="15.6" x14ac:dyDescent="0.3">
      <c r="B3" s="2" t="s">
        <v>3</v>
      </c>
      <c r="C3" s="2" t="s">
        <v>4</v>
      </c>
      <c r="D3" s="2" t="s">
        <v>5</v>
      </c>
      <c r="E3" s="2" t="s">
        <v>6</v>
      </c>
    </row>
    <row r="4" spans="1:5" x14ac:dyDescent="0.25">
      <c r="A4" t="s">
        <v>7</v>
      </c>
      <c r="B4" s="10">
        <v>17000</v>
      </c>
      <c r="C4" s="10">
        <v>15000</v>
      </c>
      <c r="D4" s="10">
        <v>18000</v>
      </c>
      <c r="E4" s="10">
        <f>SUM(B4:D4)</f>
        <v>50000</v>
      </c>
    </row>
    <row r="5" spans="1:5" x14ac:dyDescent="0.25">
      <c r="A5" t="s">
        <v>22</v>
      </c>
      <c r="B5" s="10">
        <v>15900</v>
      </c>
      <c r="C5" s="10">
        <v>12700</v>
      </c>
      <c r="D5" s="10">
        <v>17500</v>
      </c>
      <c r="E5" s="10">
        <f>SUM(B5:D5)</f>
        <v>46100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 xml:space="preserve">&amp;RVaše identifikačné číslo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Odhad</vt:lpstr>
      <vt:lpstr>Inštalácie odhad</vt:lpstr>
      <vt:lpstr>Pôžička</vt:lpstr>
    </vt:vector>
  </TitlesOfParts>
  <Company>Ecdl Foundation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Mária Baxová</cp:lastModifiedBy>
  <cp:lastPrinted>2012-05-04T16:04:37Z</cp:lastPrinted>
  <dcterms:created xsi:type="dcterms:W3CDTF">2002-10-30T09:41:56Z</dcterms:created>
  <dcterms:modified xsi:type="dcterms:W3CDTF">2012-05-30T09:51:15Z</dcterms:modified>
</cp:coreProperties>
</file>